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ssenbuch" sheetId="1" state="visible" r:id="rId1"/>
    <sheet xmlns:r="http://schemas.openxmlformats.org/officeDocument/2006/relationships" name="Monatsübersicht" sheetId="2" state="visible" r:id="rId2"/>
    <sheet xmlns:r="http://schemas.openxmlformats.org/officeDocument/2006/relationships" name="Anleitung" sheetId="3" state="visible" r:id="rId3"/>
  </sheets>
  <definedNames>
    <definedName name="_xlnm.Print_Titles" localSheetId="0">'Kassenbuch'!$7:$7</definedName>
    <definedName name="_xlnm.Print_Area" localSheetId="0">'Kassenbuch'!$A$1:$H$114</definedName>
    <definedName name="_xlnm.Print_Area" localSheetId="1">'Monatsübersicht'!$A$1:$F$17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[$-807]#,##0.00"/>
    <numFmt numFmtId="165" formatCode="DD.MM.YYYY"/>
    <numFmt numFmtId="166" formatCode="0.0%"/>
    <numFmt numFmtId="167" formatCode="[$-807]&quot;CHF &quot;#,##0.00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0"/>
    </font>
    <font>
      <name val="Arial"/>
      <sz val="10"/>
    </font>
    <font>
      <name val="Arial"/>
      <i val="1"/>
      <color rgb="006B6B6B"/>
      <sz val="8"/>
    </font>
    <font>
      <name val="Arial"/>
      <i val="1"/>
      <color rgb="006B6B6B"/>
      <sz val="9"/>
    </font>
    <font>
      <name val="Arial"/>
      <b val="1"/>
      <sz val="12"/>
    </font>
  </fonts>
  <fills count="4">
    <fill>
      <patternFill/>
    </fill>
    <fill>
      <patternFill patternType="gray125"/>
    </fill>
    <fill>
      <patternFill patternType="solid">
        <fgColor rgb="00FFF9E6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2" fillId="0" borderId="0" applyAlignment="1" pivotButton="0" quotePrefix="0" xfId="0">
      <alignment horizontal="right" vertical="center"/>
    </xf>
    <xf numFmtId="164" fontId="3" fillId="2" borderId="1" pivotButton="0" quotePrefix="0" xfId="0"/>
    <xf numFmtId="0" fontId="4" fillId="0" borderId="0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 wrapText="1"/>
    </xf>
    <xf numFmtId="165" fontId="3" fillId="2" borderId="1" pivotButton="0" quotePrefix="0" xfId="0"/>
    <xf numFmtId="0" fontId="3" fillId="2" borderId="1" pivotButton="0" quotePrefix="0" xfId="0"/>
    <xf numFmtId="166" fontId="3" fillId="2" borderId="1" applyAlignment="1" pivotButton="0" quotePrefix="0" xfId="0">
      <alignment horizontal="center" vertical="center"/>
    </xf>
    <xf numFmtId="164" fontId="3" fillId="3" borderId="1" pivotButton="0" quotePrefix="0" xfId="0"/>
    <xf numFmtId="164" fontId="2" fillId="3" borderId="1" pivotButton="0" quotePrefix="0" xfId="0"/>
    <xf numFmtId="167" fontId="2" fillId="3" borderId="1" pivotButton="0" quotePrefix="0" xfId="0"/>
    <xf numFmtId="167" fontId="3" fillId="2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2" fillId="0" borderId="1" pivotButton="0" quotePrefix="0" xfId="0"/>
    <xf numFmtId="164" fontId="3" fillId="0" borderId="1" pivotButton="0" quotePrefix="0" xfId="0"/>
    <xf numFmtId="164" fontId="2" fillId="0" borderId="1" pivotButton="0" quotePrefix="0" xfId="0"/>
    <xf numFmtId="0" fontId="2" fillId="3" borderId="1" pivotButton="0" quotePrefix="0" xfId="0"/>
    <xf numFmtId="0" fontId="6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14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42" customWidth="1" min="3" max="3"/>
    <col width="14" customWidth="1" min="4" max="4"/>
    <col width="14" customWidth="1" min="5" max="5"/>
    <col width="10" customWidth="1" min="6" max="6"/>
    <col width="14" customWidth="1" min="7" max="7"/>
    <col width="15" customWidth="1" min="8" max="8"/>
  </cols>
  <sheetData>
    <row r="1">
      <c r="A1" s="1" t="inlineStr">
        <is>
          <t>KASSENBUCH</t>
        </is>
      </c>
    </row>
    <row r="2">
      <c r="A2" s="2" t="inlineStr">
        <is>
          <t>Firma / Name</t>
        </is>
      </c>
      <c r="B2" s="3" t="n"/>
      <c r="G2" s="4" t="inlineStr">
        <is>
          <t>Anfangsbestand CHF</t>
        </is>
      </c>
      <c r="H2" s="5" t="n">
        <v>0</v>
      </c>
    </row>
    <row r="3">
      <c r="A3" s="2" t="inlineStr">
        <is>
          <t>Kasse</t>
        </is>
      </c>
      <c r="B3" s="3" t="inlineStr">
        <is>
          <t>Hauptkasse</t>
        </is>
      </c>
      <c r="G3" s="6" t="inlineStr">
        <is>
          <t>Bargeld in der Kasse am 1. Tag der Periode</t>
        </is>
      </c>
    </row>
    <row r="4">
      <c r="A4" s="2" t="inlineStr">
        <is>
          <t>Jahr</t>
        </is>
      </c>
      <c r="B4" s="3" t="n">
        <v>2026</v>
      </c>
    </row>
    <row r="5">
      <c r="A5" s="2" t="inlineStr">
        <is>
          <t>Geführt von</t>
        </is>
      </c>
      <c r="B5" s="3" t="n"/>
    </row>
    <row r="7" ht="32" customHeight="1">
      <c r="A7" s="7" t="inlineStr">
        <is>
          <t>Datum</t>
        </is>
      </c>
      <c r="B7" s="7" t="inlineStr">
        <is>
          <t>Beleg-Nr.</t>
        </is>
      </c>
      <c r="C7" s="7" t="inlineStr">
        <is>
          <t>Text / Beschreibung (von wem / an wen, wofür)</t>
        </is>
      </c>
      <c r="D7" s="7" t="inlineStr">
        <is>
          <t>Einnahme CHF</t>
        </is>
      </c>
      <c r="E7" s="7" t="inlineStr">
        <is>
          <t>Ausgabe CHF</t>
        </is>
      </c>
      <c r="F7" s="7" t="inlineStr">
        <is>
          <t>MWST-Satz</t>
        </is>
      </c>
      <c r="G7" s="7" t="inlineStr">
        <is>
          <t>MWST-Betrag CHF</t>
        </is>
      </c>
      <c r="H7" s="7" t="inlineStr">
        <is>
          <t>Saldo CHF</t>
        </is>
      </c>
    </row>
    <row r="8">
      <c r="A8" s="8" t="n"/>
      <c r="B8" s="9" t="n"/>
      <c r="C8" s="9" t="n"/>
      <c r="D8" s="5" t="n"/>
      <c r="E8" s="5" t="n"/>
      <c r="F8" s="10" t="n"/>
      <c r="G8" s="11">
        <f>IF(F8="","",ROUND((N(D8)+N(E8))*F8/(1+F8),2))</f>
        <v/>
      </c>
      <c r="H8" s="12">
        <f>IF(AND(D8="",E8=""),"",$H$2+SUM($D$8:D8)-SUM($E$8:E8))</f>
        <v/>
      </c>
    </row>
    <row r="9">
      <c r="A9" s="8" t="n"/>
      <c r="B9" s="9" t="n"/>
      <c r="C9" s="9" t="n"/>
      <c r="D9" s="5" t="n"/>
      <c r="E9" s="5" t="n"/>
      <c r="F9" s="10" t="n"/>
      <c r="G9" s="11">
        <f>IF(F9="","",ROUND((N(D9)+N(E9))*F9/(1+F9),2))</f>
        <v/>
      </c>
      <c r="H9" s="12">
        <f>IF(AND(D9="",E9=""),"",$H$2+SUM($D$8:D9)-SUM($E$8:E9))</f>
        <v/>
      </c>
    </row>
    <row r="10">
      <c r="A10" s="8" t="n"/>
      <c r="B10" s="9" t="n"/>
      <c r="C10" s="9" t="n"/>
      <c r="D10" s="5" t="n"/>
      <c r="E10" s="5" t="n"/>
      <c r="F10" s="10" t="n"/>
      <c r="G10" s="11">
        <f>IF(F10="","",ROUND((N(D10)+N(E10))*F10/(1+F10),2))</f>
        <v/>
      </c>
      <c r="H10" s="12">
        <f>IF(AND(D10="",E10=""),"",$H$2+SUM($D$8:D10)-SUM($E$8:E10))</f>
        <v/>
      </c>
    </row>
    <row r="11">
      <c r="A11" s="8" t="n"/>
      <c r="B11" s="9" t="n"/>
      <c r="C11" s="9" t="n"/>
      <c r="D11" s="5" t="n"/>
      <c r="E11" s="5" t="n"/>
      <c r="F11" s="10" t="n"/>
      <c r="G11" s="11">
        <f>IF(F11="","",ROUND((N(D11)+N(E11))*F11/(1+F11),2))</f>
        <v/>
      </c>
      <c r="H11" s="12">
        <f>IF(AND(D11="",E11=""),"",$H$2+SUM($D$8:D11)-SUM($E$8:E11))</f>
        <v/>
      </c>
    </row>
    <row r="12">
      <c r="A12" s="8" t="n"/>
      <c r="B12" s="9" t="n"/>
      <c r="C12" s="9" t="n"/>
      <c r="D12" s="5" t="n"/>
      <c r="E12" s="5" t="n"/>
      <c r="F12" s="10" t="n"/>
      <c r="G12" s="11">
        <f>IF(F12="","",ROUND((N(D12)+N(E12))*F12/(1+F12),2))</f>
        <v/>
      </c>
      <c r="H12" s="12">
        <f>IF(AND(D12="",E12=""),"",$H$2+SUM($D$8:D12)-SUM($E$8:E12))</f>
        <v/>
      </c>
    </row>
    <row r="13">
      <c r="A13" s="8" t="n"/>
      <c r="B13" s="9" t="n"/>
      <c r="C13" s="9" t="n"/>
      <c r="D13" s="5" t="n"/>
      <c r="E13" s="5" t="n"/>
      <c r="F13" s="10" t="n"/>
      <c r="G13" s="11">
        <f>IF(F13="","",ROUND((N(D13)+N(E13))*F13/(1+F13),2))</f>
        <v/>
      </c>
      <c r="H13" s="12">
        <f>IF(AND(D13="",E13=""),"",$H$2+SUM($D$8:D13)-SUM($E$8:E13))</f>
        <v/>
      </c>
    </row>
    <row r="14">
      <c r="A14" s="8" t="n"/>
      <c r="B14" s="9" t="n"/>
      <c r="C14" s="9" t="n"/>
      <c r="D14" s="5" t="n"/>
      <c r="E14" s="5" t="n"/>
      <c r="F14" s="10" t="n"/>
      <c r="G14" s="11">
        <f>IF(F14="","",ROUND((N(D14)+N(E14))*F14/(1+F14),2))</f>
        <v/>
      </c>
      <c r="H14" s="12">
        <f>IF(AND(D14="",E14=""),"",$H$2+SUM($D$8:D14)-SUM($E$8:E14))</f>
        <v/>
      </c>
    </row>
    <row r="15">
      <c r="A15" s="8" t="n"/>
      <c r="B15" s="9" t="n"/>
      <c r="C15" s="9" t="n"/>
      <c r="D15" s="5" t="n"/>
      <c r="E15" s="5" t="n"/>
      <c r="F15" s="10" t="n"/>
      <c r="G15" s="11">
        <f>IF(F15="","",ROUND((N(D15)+N(E15))*F15/(1+F15),2))</f>
        <v/>
      </c>
      <c r="H15" s="12">
        <f>IF(AND(D15="",E15=""),"",$H$2+SUM($D$8:D15)-SUM($E$8:E15))</f>
        <v/>
      </c>
    </row>
    <row r="16">
      <c r="A16" s="8" t="n"/>
      <c r="B16" s="9" t="n"/>
      <c r="C16" s="9" t="n"/>
      <c r="D16" s="5" t="n"/>
      <c r="E16" s="5" t="n"/>
      <c r="F16" s="10" t="n"/>
      <c r="G16" s="11">
        <f>IF(F16="","",ROUND((N(D16)+N(E16))*F16/(1+F16),2))</f>
        <v/>
      </c>
      <c r="H16" s="12">
        <f>IF(AND(D16="",E16=""),"",$H$2+SUM($D$8:D16)-SUM($E$8:E16))</f>
        <v/>
      </c>
    </row>
    <row r="17">
      <c r="A17" s="8" t="n"/>
      <c r="B17" s="9" t="n"/>
      <c r="C17" s="9" t="n"/>
      <c r="D17" s="5" t="n"/>
      <c r="E17" s="5" t="n"/>
      <c r="F17" s="10" t="n"/>
      <c r="G17" s="11">
        <f>IF(F17="","",ROUND((N(D17)+N(E17))*F17/(1+F17),2))</f>
        <v/>
      </c>
      <c r="H17" s="12">
        <f>IF(AND(D17="",E17=""),"",$H$2+SUM($D$8:D17)-SUM($E$8:E17))</f>
        <v/>
      </c>
    </row>
    <row r="18">
      <c r="A18" s="8" t="n"/>
      <c r="B18" s="9" t="n"/>
      <c r="C18" s="9" t="n"/>
      <c r="D18" s="5" t="n"/>
      <c r="E18" s="5" t="n"/>
      <c r="F18" s="10" t="n"/>
      <c r="G18" s="11">
        <f>IF(F18="","",ROUND((N(D18)+N(E18))*F18/(1+F18),2))</f>
        <v/>
      </c>
      <c r="H18" s="12">
        <f>IF(AND(D18="",E18=""),"",$H$2+SUM($D$8:D18)-SUM($E$8:E18))</f>
        <v/>
      </c>
    </row>
    <row r="19">
      <c r="A19" s="8" t="n"/>
      <c r="B19" s="9" t="n"/>
      <c r="C19" s="9" t="n"/>
      <c r="D19" s="5" t="n"/>
      <c r="E19" s="5" t="n"/>
      <c r="F19" s="10" t="n"/>
      <c r="G19" s="11">
        <f>IF(F19="","",ROUND((N(D19)+N(E19))*F19/(1+F19),2))</f>
        <v/>
      </c>
      <c r="H19" s="12">
        <f>IF(AND(D19="",E19=""),"",$H$2+SUM($D$8:D19)-SUM($E$8:E19))</f>
        <v/>
      </c>
    </row>
    <row r="20">
      <c r="A20" s="8" t="n"/>
      <c r="B20" s="9" t="n"/>
      <c r="C20" s="9" t="n"/>
      <c r="D20" s="5" t="n"/>
      <c r="E20" s="5" t="n"/>
      <c r="F20" s="10" t="n"/>
      <c r="G20" s="11">
        <f>IF(F20="","",ROUND((N(D20)+N(E20))*F20/(1+F20),2))</f>
        <v/>
      </c>
      <c r="H20" s="12">
        <f>IF(AND(D20="",E20=""),"",$H$2+SUM($D$8:D20)-SUM($E$8:E20))</f>
        <v/>
      </c>
    </row>
    <row r="21">
      <c r="A21" s="8" t="n"/>
      <c r="B21" s="9" t="n"/>
      <c r="C21" s="9" t="n"/>
      <c r="D21" s="5" t="n"/>
      <c r="E21" s="5" t="n"/>
      <c r="F21" s="10" t="n"/>
      <c r="G21" s="11">
        <f>IF(F21="","",ROUND((N(D21)+N(E21))*F21/(1+F21),2))</f>
        <v/>
      </c>
      <c r="H21" s="12">
        <f>IF(AND(D21="",E21=""),"",$H$2+SUM($D$8:D21)-SUM($E$8:E21))</f>
        <v/>
      </c>
    </row>
    <row r="22">
      <c r="A22" s="8" t="n"/>
      <c r="B22" s="9" t="n"/>
      <c r="C22" s="9" t="n"/>
      <c r="D22" s="5" t="n"/>
      <c r="E22" s="5" t="n"/>
      <c r="F22" s="10" t="n"/>
      <c r="G22" s="11">
        <f>IF(F22="","",ROUND((N(D22)+N(E22))*F22/(1+F22),2))</f>
        <v/>
      </c>
      <c r="H22" s="12">
        <f>IF(AND(D22="",E22=""),"",$H$2+SUM($D$8:D22)-SUM($E$8:E22))</f>
        <v/>
      </c>
    </row>
    <row r="23">
      <c r="A23" s="8" t="n"/>
      <c r="B23" s="9" t="n"/>
      <c r="C23" s="9" t="n"/>
      <c r="D23" s="5" t="n"/>
      <c r="E23" s="5" t="n"/>
      <c r="F23" s="10" t="n"/>
      <c r="G23" s="11">
        <f>IF(F23="","",ROUND((N(D23)+N(E23))*F23/(1+F23),2))</f>
        <v/>
      </c>
      <c r="H23" s="12">
        <f>IF(AND(D23="",E23=""),"",$H$2+SUM($D$8:D23)-SUM($E$8:E23))</f>
        <v/>
      </c>
    </row>
    <row r="24">
      <c r="A24" s="8" t="n"/>
      <c r="B24" s="9" t="n"/>
      <c r="C24" s="9" t="n"/>
      <c r="D24" s="5" t="n"/>
      <c r="E24" s="5" t="n"/>
      <c r="F24" s="10" t="n"/>
      <c r="G24" s="11">
        <f>IF(F24="","",ROUND((N(D24)+N(E24))*F24/(1+F24),2))</f>
        <v/>
      </c>
      <c r="H24" s="12">
        <f>IF(AND(D24="",E24=""),"",$H$2+SUM($D$8:D24)-SUM($E$8:E24))</f>
        <v/>
      </c>
    </row>
    <row r="25">
      <c r="A25" s="8" t="n"/>
      <c r="B25" s="9" t="n"/>
      <c r="C25" s="9" t="n"/>
      <c r="D25" s="5" t="n"/>
      <c r="E25" s="5" t="n"/>
      <c r="F25" s="10" t="n"/>
      <c r="G25" s="11">
        <f>IF(F25="","",ROUND((N(D25)+N(E25))*F25/(1+F25),2))</f>
        <v/>
      </c>
      <c r="H25" s="12">
        <f>IF(AND(D25="",E25=""),"",$H$2+SUM($D$8:D25)-SUM($E$8:E25))</f>
        <v/>
      </c>
    </row>
    <row r="26">
      <c r="A26" s="8" t="n"/>
      <c r="B26" s="9" t="n"/>
      <c r="C26" s="9" t="n"/>
      <c r="D26" s="5" t="n"/>
      <c r="E26" s="5" t="n"/>
      <c r="F26" s="10" t="n"/>
      <c r="G26" s="11">
        <f>IF(F26="","",ROUND((N(D26)+N(E26))*F26/(1+F26),2))</f>
        <v/>
      </c>
      <c r="H26" s="12">
        <f>IF(AND(D26="",E26=""),"",$H$2+SUM($D$8:D26)-SUM($E$8:E26))</f>
        <v/>
      </c>
    </row>
    <row r="27">
      <c r="A27" s="8" t="n"/>
      <c r="B27" s="9" t="n"/>
      <c r="C27" s="9" t="n"/>
      <c r="D27" s="5" t="n"/>
      <c r="E27" s="5" t="n"/>
      <c r="F27" s="10" t="n"/>
      <c r="G27" s="11">
        <f>IF(F27="","",ROUND((N(D27)+N(E27))*F27/(1+F27),2))</f>
        <v/>
      </c>
      <c r="H27" s="12">
        <f>IF(AND(D27="",E27=""),"",$H$2+SUM($D$8:D27)-SUM($E$8:E27))</f>
        <v/>
      </c>
    </row>
    <row r="28">
      <c r="A28" s="8" t="n"/>
      <c r="B28" s="9" t="n"/>
      <c r="C28" s="9" t="n"/>
      <c r="D28" s="5" t="n"/>
      <c r="E28" s="5" t="n"/>
      <c r="F28" s="10" t="n"/>
      <c r="G28" s="11">
        <f>IF(F28="","",ROUND((N(D28)+N(E28))*F28/(1+F28),2))</f>
        <v/>
      </c>
      <c r="H28" s="12">
        <f>IF(AND(D28="",E28=""),"",$H$2+SUM($D$8:D28)-SUM($E$8:E28))</f>
        <v/>
      </c>
    </row>
    <row r="29">
      <c r="A29" s="8" t="n"/>
      <c r="B29" s="9" t="n"/>
      <c r="C29" s="9" t="n"/>
      <c r="D29" s="5" t="n"/>
      <c r="E29" s="5" t="n"/>
      <c r="F29" s="10" t="n"/>
      <c r="G29" s="11">
        <f>IF(F29="","",ROUND((N(D29)+N(E29))*F29/(1+F29),2))</f>
        <v/>
      </c>
      <c r="H29" s="12">
        <f>IF(AND(D29="",E29=""),"",$H$2+SUM($D$8:D29)-SUM($E$8:E29))</f>
        <v/>
      </c>
    </row>
    <row r="30">
      <c r="A30" s="8" t="n"/>
      <c r="B30" s="9" t="n"/>
      <c r="C30" s="9" t="n"/>
      <c r="D30" s="5" t="n"/>
      <c r="E30" s="5" t="n"/>
      <c r="F30" s="10" t="n"/>
      <c r="G30" s="11">
        <f>IF(F30="","",ROUND((N(D30)+N(E30))*F30/(1+F30),2))</f>
        <v/>
      </c>
      <c r="H30" s="12">
        <f>IF(AND(D30="",E30=""),"",$H$2+SUM($D$8:D30)-SUM($E$8:E30))</f>
        <v/>
      </c>
    </row>
    <row r="31">
      <c r="A31" s="8" t="n"/>
      <c r="B31" s="9" t="n"/>
      <c r="C31" s="9" t="n"/>
      <c r="D31" s="5" t="n"/>
      <c r="E31" s="5" t="n"/>
      <c r="F31" s="10" t="n"/>
      <c r="G31" s="11">
        <f>IF(F31="","",ROUND((N(D31)+N(E31))*F31/(1+F31),2))</f>
        <v/>
      </c>
      <c r="H31" s="12">
        <f>IF(AND(D31="",E31=""),"",$H$2+SUM($D$8:D31)-SUM($E$8:E31))</f>
        <v/>
      </c>
    </row>
    <row r="32">
      <c r="A32" s="8" t="n"/>
      <c r="B32" s="9" t="n"/>
      <c r="C32" s="9" t="n"/>
      <c r="D32" s="5" t="n"/>
      <c r="E32" s="5" t="n"/>
      <c r="F32" s="10" t="n"/>
      <c r="G32" s="11">
        <f>IF(F32="","",ROUND((N(D32)+N(E32))*F32/(1+F32),2))</f>
        <v/>
      </c>
      <c r="H32" s="12">
        <f>IF(AND(D32="",E32=""),"",$H$2+SUM($D$8:D32)-SUM($E$8:E32))</f>
        <v/>
      </c>
    </row>
    <row r="33">
      <c r="A33" s="8" t="n"/>
      <c r="B33" s="9" t="n"/>
      <c r="C33" s="9" t="n"/>
      <c r="D33" s="5" t="n"/>
      <c r="E33" s="5" t="n"/>
      <c r="F33" s="10" t="n"/>
      <c r="G33" s="11">
        <f>IF(F33="","",ROUND((N(D33)+N(E33))*F33/(1+F33),2))</f>
        <v/>
      </c>
      <c r="H33" s="12">
        <f>IF(AND(D33="",E33=""),"",$H$2+SUM($D$8:D33)-SUM($E$8:E33))</f>
        <v/>
      </c>
    </row>
    <row r="34">
      <c r="A34" s="8" t="n"/>
      <c r="B34" s="9" t="n"/>
      <c r="C34" s="9" t="n"/>
      <c r="D34" s="5" t="n"/>
      <c r="E34" s="5" t="n"/>
      <c r="F34" s="10" t="n"/>
      <c r="G34" s="11">
        <f>IF(F34="","",ROUND((N(D34)+N(E34))*F34/(1+F34),2))</f>
        <v/>
      </c>
      <c r="H34" s="12">
        <f>IF(AND(D34="",E34=""),"",$H$2+SUM($D$8:D34)-SUM($E$8:E34))</f>
        <v/>
      </c>
    </row>
    <row r="35">
      <c r="A35" s="8" t="n"/>
      <c r="B35" s="9" t="n"/>
      <c r="C35" s="9" t="n"/>
      <c r="D35" s="5" t="n"/>
      <c r="E35" s="5" t="n"/>
      <c r="F35" s="10" t="n"/>
      <c r="G35" s="11">
        <f>IF(F35="","",ROUND((N(D35)+N(E35))*F35/(1+F35),2))</f>
        <v/>
      </c>
      <c r="H35" s="12">
        <f>IF(AND(D35="",E35=""),"",$H$2+SUM($D$8:D35)-SUM($E$8:E35))</f>
        <v/>
      </c>
    </row>
    <row r="36">
      <c r="A36" s="8" t="n"/>
      <c r="B36" s="9" t="n"/>
      <c r="C36" s="9" t="n"/>
      <c r="D36" s="5" t="n"/>
      <c r="E36" s="5" t="n"/>
      <c r="F36" s="10" t="n"/>
      <c r="G36" s="11">
        <f>IF(F36="","",ROUND((N(D36)+N(E36))*F36/(1+F36),2))</f>
        <v/>
      </c>
      <c r="H36" s="12">
        <f>IF(AND(D36="",E36=""),"",$H$2+SUM($D$8:D36)-SUM($E$8:E36))</f>
        <v/>
      </c>
    </row>
    <row r="37">
      <c r="A37" s="8" t="n"/>
      <c r="B37" s="9" t="n"/>
      <c r="C37" s="9" t="n"/>
      <c r="D37" s="5" t="n"/>
      <c r="E37" s="5" t="n"/>
      <c r="F37" s="10" t="n"/>
      <c r="G37" s="11">
        <f>IF(F37="","",ROUND((N(D37)+N(E37))*F37/(1+F37),2))</f>
        <v/>
      </c>
      <c r="H37" s="12">
        <f>IF(AND(D37="",E37=""),"",$H$2+SUM($D$8:D37)-SUM($E$8:E37))</f>
        <v/>
      </c>
    </row>
    <row r="38">
      <c r="A38" s="8" t="n"/>
      <c r="B38" s="9" t="n"/>
      <c r="C38" s="9" t="n"/>
      <c r="D38" s="5" t="n"/>
      <c r="E38" s="5" t="n"/>
      <c r="F38" s="10" t="n"/>
      <c r="G38" s="11">
        <f>IF(F38="","",ROUND((N(D38)+N(E38))*F38/(1+F38),2))</f>
        <v/>
      </c>
      <c r="H38" s="12">
        <f>IF(AND(D38="",E38=""),"",$H$2+SUM($D$8:D38)-SUM($E$8:E38))</f>
        <v/>
      </c>
    </row>
    <row r="39">
      <c r="A39" s="8" t="n"/>
      <c r="B39" s="9" t="n"/>
      <c r="C39" s="9" t="n"/>
      <c r="D39" s="5" t="n"/>
      <c r="E39" s="5" t="n"/>
      <c r="F39" s="10" t="n"/>
      <c r="G39" s="11">
        <f>IF(F39="","",ROUND((N(D39)+N(E39))*F39/(1+F39),2))</f>
        <v/>
      </c>
      <c r="H39" s="12">
        <f>IF(AND(D39="",E39=""),"",$H$2+SUM($D$8:D39)-SUM($E$8:E39))</f>
        <v/>
      </c>
    </row>
    <row r="40">
      <c r="A40" s="8" t="n"/>
      <c r="B40" s="9" t="n"/>
      <c r="C40" s="9" t="n"/>
      <c r="D40" s="5" t="n"/>
      <c r="E40" s="5" t="n"/>
      <c r="F40" s="10" t="n"/>
      <c r="G40" s="11">
        <f>IF(F40="","",ROUND((N(D40)+N(E40))*F40/(1+F40),2))</f>
        <v/>
      </c>
      <c r="H40" s="12">
        <f>IF(AND(D40="",E40=""),"",$H$2+SUM($D$8:D40)-SUM($E$8:E40))</f>
        <v/>
      </c>
    </row>
    <row r="41">
      <c r="A41" s="8" t="n"/>
      <c r="B41" s="9" t="n"/>
      <c r="C41" s="9" t="n"/>
      <c r="D41" s="5" t="n"/>
      <c r="E41" s="5" t="n"/>
      <c r="F41" s="10" t="n"/>
      <c r="G41" s="11">
        <f>IF(F41="","",ROUND((N(D41)+N(E41))*F41/(1+F41),2))</f>
        <v/>
      </c>
      <c r="H41" s="12">
        <f>IF(AND(D41="",E41=""),"",$H$2+SUM($D$8:D41)-SUM($E$8:E41))</f>
        <v/>
      </c>
    </row>
    <row r="42">
      <c r="A42" s="8" t="n"/>
      <c r="B42" s="9" t="n"/>
      <c r="C42" s="9" t="n"/>
      <c r="D42" s="5" t="n"/>
      <c r="E42" s="5" t="n"/>
      <c r="F42" s="10" t="n"/>
      <c r="G42" s="11">
        <f>IF(F42="","",ROUND((N(D42)+N(E42))*F42/(1+F42),2))</f>
        <v/>
      </c>
      <c r="H42" s="12">
        <f>IF(AND(D42="",E42=""),"",$H$2+SUM($D$8:D42)-SUM($E$8:E42))</f>
        <v/>
      </c>
    </row>
    <row r="43">
      <c r="A43" s="8" t="n"/>
      <c r="B43" s="9" t="n"/>
      <c r="C43" s="9" t="n"/>
      <c r="D43" s="5" t="n"/>
      <c r="E43" s="5" t="n"/>
      <c r="F43" s="10" t="n"/>
      <c r="G43" s="11">
        <f>IF(F43="","",ROUND((N(D43)+N(E43))*F43/(1+F43),2))</f>
        <v/>
      </c>
      <c r="H43" s="12">
        <f>IF(AND(D43="",E43=""),"",$H$2+SUM($D$8:D43)-SUM($E$8:E43))</f>
        <v/>
      </c>
    </row>
    <row r="44">
      <c r="A44" s="8" t="n"/>
      <c r="B44" s="9" t="n"/>
      <c r="C44" s="9" t="n"/>
      <c r="D44" s="5" t="n"/>
      <c r="E44" s="5" t="n"/>
      <c r="F44" s="10" t="n"/>
      <c r="G44" s="11">
        <f>IF(F44="","",ROUND((N(D44)+N(E44))*F44/(1+F44),2))</f>
        <v/>
      </c>
      <c r="H44" s="12">
        <f>IF(AND(D44="",E44=""),"",$H$2+SUM($D$8:D44)-SUM($E$8:E44))</f>
        <v/>
      </c>
    </row>
    <row r="45">
      <c r="A45" s="8" t="n"/>
      <c r="B45" s="9" t="n"/>
      <c r="C45" s="9" t="n"/>
      <c r="D45" s="5" t="n"/>
      <c r="E45" s="5" t="n"/>
      <c r="F45" s="10" t="n"/>
      <c r="G45" s="11">
        <f>IF(F45="","",ROUND((N(D45)+N(E45))*F45/(1+F45),2))</f>
        <v/>
      </c>
      <c r="H45" s="12">
        <f>IF(AND(D45="",E45=""),"",$H$2+SUM($D$8:D45)-SUM($E$8:E45))</f>
        <v/>
      </c>
    </row>
    <row r="46">
      <c r="A46" s="8" t="n"/>
      <c r="B46" s="9" t="n"/>
      <c r="C46" s="9" t="n"/>
      <c r="D46" s="5" t="n"/>
      <c r="E46" s="5" t="n"/>
      <c r="F46" s="10" t="n"/>
      <c r="G46" s="11">
        <f>IF(F46="","",ROUND((N(D46)+N(E46))*F46/(1+F46),2))</f>
        <v/>
      </c>
      <c r="H46" s="12">
        <f>IF(AND(D46="",E46=""),"",$H$2+SUM($D$8:D46)-SUM($E$8:E46))</f>
        <v/>
      </c>
    </row>
    <row r="47">
      <c r="A47" s="8" t="n"/>
      <c r="B47" s="9" t="n"/>
      <c r="C47" s="9" t="n"/>
      <c r="D47" s="5" t="n"/>
      <c r="E47" s="5" t="n"/>
      <c r="F47" s="10" t="n"/>
      <c r="G47" s="11">
        <f>IF(F47="","",ROUND((N(D47)+N(E47))*F47/(1+F47),2))</f>
        <v/>
      </c>
      <c r="H47" s="12">
        <f>IF(AND(D47="",E47=""),"",$H$2+SUM($D$8:D47)-SUM($E$8:E47))</f>
        <v/>
      </c>
    </row>
    <row r="48">
      <c r="A48" s="8" t="n"/>
      <c r="B48" s="9" t="n"/>
      <c r="C48" s="9" t="n"/>
      <c r="D48" s="5" t="n"/>
      <c r="E48" s="5" t="n"/>
      <c r="F48" s="10" t="n"/>
      <c r="G48" s="11">
        <f>IF(F48="","",ROUND((N(D48)+N(E48))*F48/(1+F48),2))</f>
        <v/>
      </c>
      <c r="H48" s="12">
        <f>IF(AND(D48="",E48=""),"",$H$2+SUM($D$8:D48)-SUM($E$8:E48))</f>
        <v/>
      </c>
    </row>
    <row r="49">
      <c r="A49" s="8" t="n"/>
      <c r="B49" s="9" t="n"/>
      <c r="C49" s="9" t="n"/>
      <c r="D49" s="5" t="n"/>
      <c r="E49" s="5" t="n"/>
      <c r="F49" s="10" t="n"/>
      <c r="G49" s="11">
        <f>IF(F49="","",ROUND((N(D49)+N(E49))*F49/(1+F49),2))</f>
        <v/>
      </c>
      <c r="H49" s="12">
        <f>IF(AND(D49="",E49=""),"",$H$2+SUM($D$8:D49)-SUM($E$8:E49))</f>
        <v/>
      </c>
    </row>
    <row r="50">
      <c r="A50" s="8" t="n"/>
      <c r="B50" s="9" t="n"/>
      <c r="C50" s="9" t="n"/>
      <c r="D50" s="5" t="n"/>
      <c r="E50" s="5" t="n"/>
      <c r="F50" s="10" t="n"/>
      <c r="G50" s="11">
        <f>IF(F50="","",ROUND((N(D50)+N(E50))*F50/(1+F50),2))</f>
        <v/>
      </c>
      <c r="H50" s="12">
        <f>IF(AND(D50="",E50=""),"",$H$2+SUM($D$8:D50)-SUM($E$8:E50))</f>
        <v/>
      </c>
    </row>
    <row r="51">
      <c r="A51" s="8" t="n"/>
      <c r="B51" s="9" t="n"/>
      <c r="C51" s="9" t="n"/>
      <c r="D51" s="5" t="n"/>
      <c r="E51" s="5" t="n"/>
      <c r="F51" s="10" t="n"/>
      <c r="G51" s="11">
        <f>IF(F51="","",ROUND((N(D51)+N(E51))*F51/(1+F51),2))</f>
        <v/>
      </c>
      <c r="H51" s="12">
        <f>IF(AND(D51="",E51=""),"",$H$2+SUM($D$8:D51)-SUM($E$8:E51))</f>
        <v/>
      </c>
    </row>
    <row r="52">
      <c r="A52" s="8" t="n"/>
      <c r="B52" s="9" t="n"/>
      <c r="C52" s="9" t="n"/>
      <c r="D52" s="5" t="n"/>
      <c r="E52" s="5" t="n"/>
      <c r="F52" s="10" t="n"/>
      <c r="G52" s="11">
        <f>IF(F52="","",ROUND((N(D52)+N(E52))*F52/(1+F52),2))</f>
        <v/>
      </c>
      <c r="H52" s="12">
        <f>IF(AND(D52="",E52=""),"",$H$2+SUM($D$8:D52)-SUM($E$8:E52))</f>
        <v/>
      </c>
    </row>
    <row r="53">
      <c r="A53" s="8" t="n"/>
      <c r="B53" s="9" t="n"/>
      <c r="C53" s="9" t="n"/>
      <c r="D53" s="5" t="n"/>
      <c r="E53" s="5" t="n"/>
      <c r="F53" s="10" t="n"/>
      <c r="G53" s="11">
        <f>IF(F53="","",ROUND((N(D53)+N(E53))*F53/(1+F53),2))</f>
        <v/>
      </c>
      <c r="H53" s="12">
        <f>IF(AND(D53="",E53=""),"",$H$2+SUM($D$8:D53)-SUM($E$8:E53))</f>
        <v/>
      </c>
    </row>
    <row r="54">
      <c r="A54" s="8" t="n"/>
      <c r="B54" s="9" t="n"/>
      <c r="C54" s="9" t="n"/>
      <c r="D54" s="5" t="n"/>
      <c r="E54" s="5" t="n"/>
      <c r="F54" s="10" t="n"/>
      <c r="G54" s="11">
        <f>IF(F54="","",ROUND((N(D54)+N(E54))*F54/(1+F54),2))</f>
        <v/>
      </c>
      <c r="H54" s="12">
        <f>IF(AND(D54="",E54=""),"",$H$2+SUM($D$8:D54)-SUM($E$8:E54))</f>
        <v/>
      </c>
    </row>
    <row r="55">
      <c r="A55" s="8" t="n"/>
      <c r="B55" s="9" t="n"/>
      <c r="C55" s="9" t="n"/>
      <c r="D55" s="5" t="n"/>
      <c r="E55" s="5" t="n"/>
      <c r="F55" s="10" t="n"/>
      <c r="G55" s="11">
        <f>IF(F55="","",ROUND((N(D55)+N(E55))*F55/(1+F55),2))</f>
        <v/>
      </c>
      <c r="H55" s="12">
        <f>IF(AND(D55="",E55=""),"",$H$2+SUM($D$8:D55)-SUM($E$8:E55))</f>
        <v/>
      </c>
    </row>
    <row r="56">
      <c r="A56" s="8" t="n"/>
      <c r="B56" s="9" t="n"/>
      <c r="C56" s="9" t="n"/>
      <c r="D56" s="5" t="n"/>
      <c r="E56" s="5" t="n"/>
      <c r="F56" s="10" t="n"/>
      <c r="G56" s="11">
        <f>IF(F56="","",ROUND((N(D56)+N(E56))*F56/(1+F56),2))</f>
        <v/>
      </c>
      <c r="H56" s="12">
        <f>IF(AND(D56="",E56=""),"",$H$2+SUM($D$8:D56)-SUM($E$8:E56))</f>
        <v/>
      </c>
    </row>
    <row r="57">
      <c r="A57" s="8" t="n"/>
      <c r="B57" s="9" t="n"/>
      <c r="C57" s="9" t="n"/>
      <c r="D57" s="5" t="n"/>
      <c r="E57" s="5" t="n"/>
      <c r="F57" s="10" t="n"/>
      <c r="G57" s="11">
        <f>IF(F57="","",ROUND((N(D57)+N(E57))*F57/(1+F57),2))</f>
        <v/>
      </c>
      <c r="H57" s="12">
        <f>IF(AND(D57="",E57=""),"",$H$2+SUM($D$8:D57)-SUM($E$8:E57))</f>
        <v/>
      </c>
    </row>
    <row r="58">
      <c r="A58" s="8" t="n"/>
      <c r="B58" s="9" t="n"/>
      <c r="C58" s="9" t="n"/>
      <c r="D58" s="5" t="n"/>
      <c r="E58" s="5" t="n"/>
      <c r="F58" s="10" t="n"/>
      <c r="G58" s="11">
        <f>IF(F58="","",ROUND((N(D58)+N(E58))*F58/(1+F58),2))</f>
        <v/>
      </c>
      <c r="H58" s="12">
        <f>IF(AND(D58="",E58=""),"",$H$2+SUM($D$8:D58)-SUM($E$8:E58))</f>
        <v/>
      </c>
    </row>
    <row r="59">
      <c r="A59" s="8" t="n"/>
      <c r="B59" s="9" t="n"/>
      <c r="C59" s="9" t="n"/>
      <c r="D59" s="5" t="n"/>
      <c r="E59" s="5" t="n"/>
      <c r="F59" s="10" t="n"/>
      <c r="G59" s="11">
        <f>IF(F59="","",ROUND((N(D59)+N(E59))*F59/(1+F59),2))</f>
        <v/>
      </c>
      <c r="H59" s="12">
        <f>IF(AND(D59="",E59=""),"",$H$2+SUM($D$8:D59)-SUM($E$8:E59))</f>
        <v/>
      </c>
    </row>
    <row r="60">
      <c r="A60" s="8" t="n"/>
      <c r="B60" s="9" t="n"/>
      <c r="C60" s="9" t="n"/>
      <c r="D60" s="5" t="n"/>
      <c r="E60" s="5" t="n"/>
      <c r="F60" s="10" t="n"/>
      <c r="G60" s="11">
        <f>IF(F60="","",ROUND((N(D60)+N(E60))*F60/(1+F60),2))</f>
        <v/>
      </c>
      <c r="H60" s="12">
        <f>IF(AND(D60="",E60=""),"",$H$2+SUM($D$8:D60)-SUM($E$8:E60))</f>
        <v/>
      </c>
    </row>
    <row r="61">
      <c r="A61" s="8" t="n"/>
      <c r="B61" s="9" t="n"/>
      <c r="C61" s="9" t="n"/>
      <c r="D61" s="5" t="n"/>
      <c r="E61" s="5" t="n"/>
      <c r="F61" s="10" t="n"/>
      <c r="G61" s="11">
        <f>IF(F61="","",ROUND((N(D61)+N(E61))*F61/(1+F61),2))</f>
        <v/>
      </c>
      <c r="H61" s="12">
        <f>IF(AND(D61="",E61=""),"",$H$2+SUM($D$8:D61)-SUM($E$8:E61))</f>
        <v/>
      </c>
    </row>
    <row r="62">
      <c r="A62" s="8" t="n"/>
      <c r="B62" s="9" t="n"/>
      <c r="C62" s="9" t="n"/>
      <c r="D62" s="5" t="n"/>
      <c r="E62" s="5" t="n"/>
      <c r="F62" s="10" t="n"/>
      <c r="G62" s="11">
        <f>IF(F62="","",ROUND((N(D62)+N(E62))*F62/(1+F62),2))</f>
        <v/>
      </c>
      <c r="H62" s="12">
        <f>IF(AND(D62="",E62=""),"",$H$2+SUM($D$8:D62)-SUM($E$8:E62))</f>
        <v/>
      </c>
    </row>
    <row r="63">
      <c r="A63" s="8" t="n"/>
      <c r="B63" s="9" t="n"/>
      <c r="C63" s="9" t="n"/>
      <c r="D63" s="5" t="n"/>
      <c r="E63" s="5" t="n"/>
      <c r="F63" s="10" t="n"/>
      <c r="G63" s="11">
        <f>IF(F63="","",ROUND((N(D63)+N(E63))*F63/(1+F63),2))</f>
        <v/>
      </c>
      <c r="H63" s="12">
        <f>IF(AND(D63="",E63=""),"",$H$2+SUM($D$8:D63)-SUM($E$8:E63))</f>
        <v/>
      </c>
    </row>
    <row r="64">
      <c r="A64" s="8" t="n"/>
      <c r="B64" s="9" t="n"/>
      <c r="C64" s="9" t="n"/>
      <c r="D64" s="5" t="n"/>
      <c r="E64" s="5" t="n"/>
      <c r="F64" s="10" t="n"/>
      <c r="G64" s="11">
        <f>IF(F64="","",ROUND((N(D64)+N(E64))*F64/(1+F64),2))</f>
        <v/>
      </c>
      <c r="H64" s="12">
        <f>IF(AND(D64="",E64=""),"",$H$2+SUM($D$8:D64)-SUM($E$8:E64))</f>
        <v/>
      </c>
    </row>
    <row r="65">
      <c r="A65" s="8" t="n"/>
      <c r="B65" s="9" t="n"/>
      <c r="C65" s="9" t="n"/>
      <c r="D65" s="5" t="n"/>
      <c r="E65" s="5" t="n"/>
      <c r="F65" s="10" t="n"/>
      <c r="G65" s="11">
        <f>IF(F65="","",ROUND((N(D65)+N(E65))*F65/(1+F65),2))</f>
        <v/>
      </c>
      <c r="H65" s="12">
        <f>IF(AND(D65="",E65=""),"",$H$2+SUM($D$8:D65)-SUM($E$8:E65))</f>
        <v/>
      </c>
    </row>
    <row r="66">
      <c r="A66" s="8" t="n"/>
      <c r="B66" s="9" t="n"/>
      <c r="C66" s="9" t="n"/>
      <c r="D66" s="5" t="n"/>
      <c r="E66" s="5" t="n"/>
      <c r="F66" s="10" t="n"/>
      <c r="G66" s="11">
        <f>IF(F66="","",ROUND((N(D66)+N(E66))*F66/(1+F66),2))</f>
        <v/>
      </c>
      <c r="H66" s="12">
        <f>IF(AND(D66="",E66=""),"",$H$2+SUM($D$8:D66)-SUM($E$8:E66))</f>
        <v/>
      </c>
    </row>
    <row r="67">
      <c r="A67" s="8" t="n"/>
      <c r="B67" s="9" t="n"/>
      <c r="C67" s="9" t="n"/>
      <c r="D67" s="5" t="n"/>
      <c r="E67" s="5" t="n"/>
      <c r="F67" s="10" t="n"/>
      <c r="G67" s="11">
        <f>IF(F67="","",ROUND((N(D67)+N(E67))*F67/(1+F67),2))</f>
        <v/>
      </c>
      <c r="H67" s="12">
        <f>IF(AND(D67="",E67=""),"",$H$2+SUM($D$8:D67)-SUM($E$8:E67))</f>
        <v/>
      </c>
    </row>
    <row r="68">
      <c r="A68" s="8" t="n"/>
      <c r="B68" s="9" t="n"/>
      <c r="C68" s="9" t="n"/>
      <c r="D68" s="5" t="n"/>
      <c r="E68" s="5" t="n"/>
      <c r="F68" s="10" t="n"/>
      <c r="G68" s="11">
        <f>IF(F68="","",ROUND((N(D68)+N(E68))*F68/(1+F68),2))</f>
        <v/>
      </c>
      <c r="H68" s="12">
        <f>IF(AND(D68="",E68=""),"",$H$2+SUM($D$8:D68)-SUM($E$8:E68))</f>
        <v/>
      </c>
    </row>
    <row r="69">
      <c r="A69" s="8" t="n"/>
      <c r="B69" s="9" t="n"/>
      <c r="C69" s="9" t="n"/>
      <c r="D69" s="5" t="n"/>
      <c r="E69" s="5" t="n"/>
      <c r="F69" s="10" t="n"/>
      <c r="G69" s="11">
        <f>IF(F69="","",ROUND((N(D69)+N(E69))*F69/(1+F69),2))</f>
        <v/>
      </c>
      <c r="H69" s="12">
        <f>IF(AND(D69="",E69=""),"",$H$2+SUM($D$8:D69)-SUM($E$8:E69))</f>
        <v/>
      </c>
    </row>
    <row r="70">
      <c r="A70" s="8" t="n"/>
      <c r="B70" s="9" t="n"/>
      <c r="C70" s="9" t="n"/>
      <c r="D70" s="5" t="n"/>
      <c r="E70" s="5" t="n"/>
      <c r="F70" s="10" t="n"/>
      <c r="G70" s="11">
        <f>IF(F70="","",ROUND((N(D70)+N(E70))*F70/(1+F70),2))</f>
        <v/>
      </c>
      <c r="H70" s="12">
        <f>IF(AND(D70="",E70=""),"",$H$2+SUM($D$8:D70)-SUM($E$8:E70))</f>
        <v/>
      </c>
    </row>
    <row r="71">
      <c r="A71" s="8" t="n"/>
      <c r="B71" s="9" t="n"/>
      <c r="C71" s="9" t="n"/>
      <c r="D71" s="5" t="n"/>
      <c r="E71" s="5" t="n"/>
      <c r="F71" s="10" t="n"/>
      <c r="G71" s="11">
        <f>IF(F71="","",ROUND((N(D71)+N(E71))*F71/(1+F71),2))</f>
        <v/>
      </c>
      <c r="H71" s="12">
        <f>IF(AND(D71="",E71=""),"",$H$2+SUM($D$8:D71)-SUM($E$8:E71))</f>
        <v/>
      </c>
    </row>
    <row r="72">
      <c r="A72" s="8" t="n"/>
      <c r="B72" s="9" t="n"/>
      <c r="C72" s="9" t="n"/>
      <c r="D72" s="5" t="n"/>
      <c r="E72" s="5" t="n"/>
      <c r="F72" s="10" t="n"/>
      <c r="G72" s="11">
        <f>IF(F72="","",ROUND((N(D72)+N(E72))*F72/(1+F72),2))</f>
        <v/>
      </c>
      <c r="H72" s="12">
        <f>IF(AND(D72="",E72=""),"",$H$2+SUM($D$8:D72)-SUM($E$8:E72))</f>
        <v/>
      </c>
    </row>
    <row r="73">
      <c r="A73" s="8" t="n"/>
      <c r="B73" s="9" t="n"/>
      <c r="C73" s="9" t="n"/>
      <c r="D73" s="5" t="n"/>
      <c r="E73" s="5" t="n"/>
      <c r="F73" s="10" t="n"/>
      <c r="G73" s="11">
        <f>IF(F73="","",ROUND((N(D73)+N(E73))*F73/(1+F73),2))</f>
        <v/>
      </c>
      <c r="H73" s="12">
        <f>IF(AND(D73="",E73=""),"",$H$2+SUM($D$8:D73)-SUM($E$8:E73))</f>
        <v/>
      </c>
    </row>
    <row r="74">
      <c r="A74" s="8" t="n"/>
      <c r="B74" s="9" t="n"/>
      <c r="C74" s="9" t="n"/>
      <c r="D74" s="5" t="n"/>
      <c r="E74" s="5" t="n"/>
      <c r="F74" s="10" t="n"/>
      <c r="G74" s="11">
        <f>IF(F74="","",ROUND((N(D74)+N(E74))*F74/(1+F74),2))</f>
        <v/>
      </c>
      <c r="H74" s="12">
        <f>IF(AND(D74="",E74=""),"",$H$2+SUM($D$8:D74)-SUM($E$8:E74))</f>
        <v/>
      </c>
    </row>
    <row r="75">
      <c r="A75" s="8" t="n"/>
      <c r="B75" s="9" t="n"/>
      <c r="C75" s="9" t="n"/>
      <c r="D75" s="5" t="n"/>
      <c r="E75" s="5" t="n"/>
      <c r="F75" s="10" t="n"/>
      <c r="G75" s="11">
        <f>IF(F75="","",ROUND((N(D75)+N(E75))*F75/(1+F75),2))</f>
        <v/>
      </c>
      <c r="H75" s="12">
        <f>IF(AND(D75="",E75=""),"",$H$2+SUM($D$8:D75)-SUM($E$8:E75))</f>
        <v/>
      </c>
    </row>
    <row r="76">
      <c r="A76" s="8" t="n"/>
      <c r="B76" s="9" t="n"/>
      <c r="C76" s="9" t="n"/>
      <c r="D76" s="5" t="n"/>
      <c r="E76" s="5" t="n"/>
      <c r="F76" s="10" t="n"/>
      <c r="G76" s="11">
        <f>IF(F76="","",ROUND((N(D76)+N(E76))*F76/(1+F76),2))</f>
        <v/>
      </c>
      <c r="H76" s="12">
        <f>IF(AND(D76="",E76=""),"",$H$2+SUM($D$8:D76)-SUM($E$8:E76))</f>
        <v/>
      </c>
    </row>
    <row r="77">
      <c r="A77" s="8" t="n"/>
      <c r="B77" s="9" t="n"/>
      <c r="C77" s="9" t="n"/>
      <c r="D77" s="5" t="n"/>
      <c r="E77" s="5" t="n"/>
      <c r="F77" s="10" t="n"/>
      <c r="G77" s="11">
        <f>IF(F77="","",ROUND((N(D77)+N(E77))*F77/(1+F77),2))</f>
        <v/>
      </c>
      <c r="H77" s="12">
        <f>IF(AND(D77="",E77=""),"",$H$2+SUM($D$8:D77)-SUM($E$8:E77))</f>
        <v/>
      </c>
    </row>
    <row r="78">
      <c r="A78" s="8" t="n"/>
      <c r="B78" s="9" t="n"/>
      <c r="C78" s="9" t="n"/>
      <c r="D78" s="5" t="n"/>
      <c r="E78" s="5" t="n"/>
      <c r="F78" s="10" t="n"/>
      <c r="G78" s="11">
        <f>IF(F78="","",ROUND((N(D78)+N(E78))*F78/(1+F78),2))</f>
        <v/>
      </c>
      <c r="H78" s="12">
        <f>IF(AND(D78="",E78=""),"",$H$2+SUM($D$8:D78)-SUM($E$8:E78))</f>
        <v/>
      </c>
    </row>
    <row r="79">
      <c r="A79" s="8" t="n"/>
      <c r="B79" s="9" t="n"/>
      <c r="C79" s="9" t="n"/>
      <c r="D79" s="5" t="n"/>
      <c r="E79" s="5" t="n"/>
      <c r="F79" s="10" t="n"/>
      <c r="G79" s="11">
        <f>IF(F79="","",ROUND((N(D79)+N(E79))*F79/(1+F79),2))</f>
        <v/>
      </c>
      <c r="H79" s="12">
        <f>IF(AND(D79="",E79=""),"",$H$2+SUM($D$8:D79)-SUM($E$8:E79))</f>
        <v/>
      </c>
    </row>
    <row r="80">
      <c r="A80" s="8" t="n"/>
      <c r="B80" s="9" t="n"/>
      <c r="C80" s="9" t="n"/>
      <c r="D80" s="5" t="n"/>
      <c r="E80" s="5" t="n"/>
      <c r="F80" s="10" t="n"/>
      <c r="G80" s="11">
        <f>IF(F80="","",ROUND((N(D80)+N(E80))*F80/(1+F80),2))</f>
        <v/>
      </c>
      <c r="H80" s="12">
        <f>IF(AND(D80="",E80=""),"",$H$2+SUM($D$8:D80)-SUM($E$8:E80))</f>
        <v/>
      </c>
    </row>
    <row r="81">
      <c r="A81" s="8" t="n"/>
      <c r="B81" s="9" t="n"/>
      <c r="C81" s="9" t="n"/>
      <c r="D81" s="5" t="n"/>
      <c r="E81" s="5" t="n"/>
      <c r="F81" s="10" t="n"/>
      <c r="G81" s="11">
        <f>IF(F81="","",ROUND((N(D81)+N(E81))*F81/(1+F81),2))</f>
        <v/>
      </c>
      <c r="H81" s="12">
        <f>IF(AND(D81="",E81=""),"",$H$2+SUM($D$8:D81)-SUM($E$8:E81))</f>
        <v/>
      </c>
    </row>
    <row r="82">
      <c r="A82" s="8" t="n"/>
      <c r="B82" s="9" t="n"/>
      <c r="C82" s="9" t="n"/>
      <c r="D82" s="5" t="n"/>
      <c r="E82" s="5" t="n"/>
      <c r="F82" s="10" t="n"/>
      <c r="G82" s="11">
        <f>IF(F82="","",ROUND((N(D82)+N(E82))*F82/(1+F82),2))</f>
        <v/>
      </c>
      <c r="H82" s="12">
        <f>IF(AND(D82="",E82=""),"",$H$2+SUM($D$8:D82)-SUM($E$8:E82))</f>
        <v/>
      </c>
    </row>
    <row r="83">
      <c r="A83" s="8" t="n"/>
      <c r="B83" s="9" t="n"/>
      <c r="C83" s="9" t="n"/>
      <c r="D83" s="5" t="n"/>
      <c r="E83" s="5" t="n"/>
      <c r="F83" s="10" t="n"/>
      <c r="G83" s="11">
        <f>IF(F83="","",ROUND((N(D83)+N(E83))*F83/(1+F83),2))</f>
        <v/>
      </c>
      <c r="H83" s="12">
        <f>IF(AND(D83="",E83=""),"",$H$2+SUM($D$8:D83)-SUM($E$8:E83))</f>
        <v/>
      </c>
    </row>
    <row r="84">
      <c r="A84" s="8" t="n"/>
      <c r="B84" s="9" t="n"/>
      <c r="C84" s="9" t="n"/>
      <c r="D84" s="5" t="n"/>
      <c r="E84" s="5" t="n"/>
      <c r="F84" s="10" t="n"/>
      <c r="G84" s="11">
        <f>IF(F84="","",ROUND((N(D84)+N(E84))*F84/(1+F84),2))</f>
        <v/>
      </c>
      <c r="H84" s="12">
        <f>IF(AND(D84="",E84=""),"",$H$2+SUM($D$8:D84)-SUM($E$8:E84))</f>
        <v/>
      </c>
    </row>
    <row r="85">
      <c r="A85" s="8" t="n"/>
      <c r="B85" s="9" t="n"/>
      <c r="C85" s="9" t="n"/>
      <c r="D85" s="5" t="n"/>
      <c r="E85" s="5" t="n"/>
      <c r="F85" s="10" t="n"/>
      <c r="G85" s="11">
        <f>IF(F85="","",ROUND((N(D85)+N(E85))*F85/(1+F85),2))</f>
        <v/>
      </c>
      <c r="H85" s="12">
        <f>IF(AND(D85="",E85=""),"",$H$2+SUM($D$8:D85)-SUM($E$8:E85))</f>
        <v/>
      </c>
    </row>
    <row r="86">
      <c r="A86" s="8" t="n"/>
      <c r="B86" s="9" t="n"/>
      <c r="C86" s="9" t="n"/>
      <c r="D86" s="5" t="n"/>
      <c r="E86" s="5" t="n"/>
      <c r="F86" s="10" t="n"/>
      <c r="G86" s="11">
        <f>IF(F86="","",ROUND((N(D86)+N(E86))*F86/(1+F86),2))</f>
        <v/>
      </c>
      <c r="H86" s="12">
        <f>IF(AND(D86="",E86=""),"",$H$2+SUM($D$8:D86)-SUM($E$8:E86))</f>
        <v/>
      </c>
    </row>
    <row r="87">
      <c r="A87" s="8" t="n"/>
      <c r="B87" s="9" t="n"/>
      <c r="C87" s="9" t="n"/>
      <c r="D87" s="5" t="n"/>
      <c r="E87" s="5" t="n"/>
      <c r="F87" s="10" t="n"/>
      <c r="G87" s="11">
        <f>IF(F87="","",ROUND((N(D87)+N(E87))*F87/(1+F87),2))</f>
        <v/>
      </c>
      <c r="H87" s="12">
        <f>IF(AND(D87="",E87=""),"",$H$2+SUM($D$8:D87)-SUM($E$8:E87))</f>
        <v/>
      </c>
    </row>
    <row r="88">
      <c r="A88" s="8" t="n"/>
      <c r="B88" s="9" t="n"/>
      <c r="C88" s="9" t="n"/>
      <c r="D88" s="5" t="n"/>
      <c r="E88" s="5" t="n"/>
      <c r="F88" s="10" t="n"/>
      <c r="G88" s="11">
        <f>IF(F88="","",ROUND((N(D88)+N(E88))*F88/(1+F88),2))</f>
        <v/>
      </c>
      <c r="H88" s="12">
        <f>IF(AND(D88="",E88=""),"",$H$2+SUM($D$8:D88)-SUM($E$8:E88))</f>
        <v/>
      </c>
    </row>
    <row r="89">
      <c r="A89" s="8" t="n"/>
      <c r="B89" s="9" t="n"/>
      <c r="C89" s="9" t="n"/>
      <c r="D89" s="5" t="n"/>
      <c r="E89" s="5" t="n"/>
      <c r="F89" s="10" t="n"/>
      <c r="G89" s="11">
        <f>IF(F89="","",ROUND((N(D89)+N(E89))*F89/(1+F89),2))</f>
        <v/>
      </c>
      <c r="H89" s="12">
        <f>IF(AND(D89="",E89=""),"",$H$2+SUM($D$8:D89)-SUM($E$8:E89))</f>
        <v/>
      </c>
    </row>
    <row r="90">
      <c r="A90" s="8" t="n"/>
      <c r="B90" s="9" t="n"/>
      <c r="C90" s="9" t="n"/>
      <c r="D90" s="5" t="n"/>
      <c r="E90" s="5" t="n"/>
      <c r="F90" s="10" t="n"/>
      <c r="G90" s="11">
        <f>IF(F90="","",ROUND((N(D90)+N(E90))*F90/(1+F90),2))</f>
        <v/>
      </c>
      <c r="H90" s="12">
        <f>IF(AND(D90="",E90=""),"",$H$2+SUM($D$8:D90)-SUM($E$8:E90))</f>
        <v/>
      </c>
    </row>
    <row r="91">
      <c r="A91" s="8" t="n"/>
      <c r="B91" s="9" t="n"/>
      <c r="C91" s="9" t="n"/>
      <c r="D91" s="5" t="n"/>
      <c r="E91" s="5" t="n"/>
      <c r="F91" s="10" t="n"/>
      <c r="G91" s="11">
        <f>IF(F91="","",ROUND((N(D91)+N(E91))*F91/(1+F91),2))</f>
        <v/>
      </c>
      <c r="H91" s="12">
        <f>IF(AND(D91="",E91=""),"",$H$2+SUM($D$8:D91)-SUM($E$8:E91))</f>
        <v/>
      </c>
    </row>
    <row r="92">
      <c r="A92" s="8" t="n"/>
      <c r="B92" s="9" t="n"/>
      <c r="C92" s="9" t="n"/>
      <c r="D92" s="5" t="n"/>
      <c r="E92" s="5" t="n"/>
      <c r="F92" s="10" t="n"/>
      <c r="G92" s="11">
        <f>IF(F92="","",ROUND((N(D92)+N(E92))*F92/(1+F92),2))</f>
        <v/>
      </c>
      <c r="H92" s="12">
        <f>IF(AND(D92="",E92=""),"",$H$2+SUM($D$8:D92)-SUM($E$8:E92))</f>
        <v/>
      </c>
    </row>
    <row r="93">
      <c r="A93" s="8" t="n"/>
      <c r="B93" s="9" t="n"/>
      <c r="C93" s="9" t="n"/>
      <c r="D93" s="5" t="n"/>
      <c r="E93" s="5" t="n"/>
      <c r="F93" s="10" t="n"/>
      <c r="G93" s="11">
        <f>IF(F93="","",ROUND((N(D93)+N(E93))*F93/(1+F93),2))</f>
        <v/>
      </c>
      <c r="H93" s="12">
        <f>IF(AND(D93="",E93=""),"",$H$2+SUM($D$8:D93)-SUM($E$8:E93))</f>
        <v/>
      </c>
    </row>
    <row r="94">
      <c r="A94" s="8" t="n"/>
      <c r="B94" s="9" t="n"/>
      <c r="C94" s="9" t="n"/>
      <c r="D94" s="5" t="n"/>
      <c r="E94" s="5" t="n"/>
      <c r="F94" s="10" t="n"/>
      <c r="G94" s="11">
        <f>IF(F94="","",ROUND((N(D94)+N(E94))*F94/(1+F94),2))</f>
        <v/>
      </c>
      <c r="H94" s="12">
        <f>IF(AND(D94="",E94=""),"",$H$2+SUM($D$8:D94)-SUM($E$8:E94))</f>
        <v/>
      </c>
    </row>
    <row r="95">
      <c r="A95" s="8" t="n"/>
      <c r="B95" s="9" t="n"/>
      <c r="C95" s="9" t="n"/>
      <c r="D95" s="5" t="n"/>
      <c r="E95" s="5" t="n"/>
      <c r="F95" s="10" t="n"/>
      <c r="G95" s="11">
        <f>IF(F95="","",ROUND((N(D95)+N(E95))*F95/(1+F95),2))</f>
        <v/>
      </c>
      <c r="H95" s="12">
        <f>IF(AND(D95="",E95=""),"",$H$2+SUM($D$8:D95)-SUM($E$8:E95))</f>
        <v/>
      </c>
    </row>
    <row r="96">
      <c r="A96" s="8" t="n"/>
      <c r="B96" s="9" t="n"/>
      <c r="C96" s="9" t="n"/>
      <c r="D96" s="5" t="n"/>
      <c r="E96" s="5" t="n"/>
      <c r="F96" s="10" t="n"/>
      <c r="G96" s="11">
        <f>IF(F96="","",ROUND((N(D96)+N(E96))*F96/(1+F96),2))</f>
        <v/>
      </c>
      <c r="H96" s="12">
        <f>IF(AND(D96="",E96=""),"",$H$2+SUM($D$8:D96)-SUM($E$8:E96))</f>
        <v/>
      </c>
    </row>
    <row r="97">
      <c r="A97" s="8" t="n"/>
      <c r="B97" s="9" t="n"/>
      <c r="C97" s="9" t="n"/>
      <c r="D97" s="5" t="n"/>
      <c r="E97" s="5" t="n"/>
      <c r="F97" s="10" t="n"/>
      <c r="G97" s="11">
        <f>IF(F97="","",ROUND((N(D97)+N(E97))*F97/(1+F97),2))</f>
        <v/>
      </c>
      <c r="H97" s="12">
        <f>IF(AND(D97="",E97=""),"",$H$2+SUM($D$8:D97)-SUM($E$8:E97))</f>
        <v/>
      </c>
    </row>
    <row r="98">
      <c r="A98" s="8" t="n"/>
      <c r="B98" s="9" t="n"/>
      <c r="C98" s="9" t="n"/>
      <c r="D98" s="5" t="n"/>
      <c r="E98" s="5" t="n"/>
      <c r="F98" s="10" t="n"/>
      <c r="G98" s="11">
        <f>IF(F98="","",ROUND((N(D98)+N(E98))*F98/(1+F98),2))</f>
        <v/>
      </c>
      <c r="H98" s="12">
        <f>IF(AND(D98="",E98=""),"",$H$2+SUM($D$8:D98)-SUM($E$8:E98))</f>
        <v/>
      </c>
    </row>
    <row r="99">
      <c r="A99" s="8" t="n"/>
      <c r="B99" s="9" t="n"/>
      <c r="C99" s="9" t="n"/>
      <c r="D99" s="5" t="n"/>
      <c r="E99" s="5" t="n"/>
      <c r="F99" s="10" t="n"/>
      <c r="G99" s="11">
        <f>IF(F99="","",ROUND((N(D99)+N(E99))*F99/(1+F99),2))</f>
        <v/>
      </c>
      <c r="H99" s="12">
        <f>IF(AND(D99="",E99=""),"",$H$2+SUM($D$8:D99)-SUM($E$8:E99))</f>
        <v/>
      </c>
    </row>
    <row r="100">
      <c r="A100" s="8" t="n"/>
      <c r="B100" s="9" t="n"/>
      <c r="C100" s="9" t="n"/>
      <c r="D100" s="5" t="n"/>
      <c r="E100" s="5" t="n"/>
      <c r="F100" s="10" t="n"/>
      <c r="G100" s="11">
        <f>IF(F100="","",ROUND((N(D100)+N(E100))*F100/(1+F100),2))</f>
        <v/>
      </c>
      <c r="H100" s="12">
        <f>IF(AND(D100="",E100=""),"",$H$2+SUM($D$8:D100)-SUM($E$8:E100))</f>
        <v/>
      </c>
    </row>
    <row r="101">
      <c r="A101" s="8" t="n"/>
      <c r="B101" s="9" t="n"/>
      <c r="C101" s="9" t="n"/>
      <c r="D101" s="5" t="n"/>
      <c r="E101" s="5" t="n"/>
      <c r="F101" s="10" t="n"/>
      <c r="G101" s="11">
        <f>IF(F101="","",ROUND((N(D101)+N(E101))*F101/(1+F101),2))</f>
        <v/>
      </c>
      <c r="H101" s="12">
        <f>IF(AND(D101="",E101=""),"",$H$2+SUM($D$8:D101)-SUM($E$8:E101))</f>
        <v/>
      </c>
    </row>
    <row r="102">
      <c r="A102" s="8" t="n"/>
      <c r="B102" s="9" t="n"/>
      <c r="C102" s="9" t="n"/>
      <c r="D102" s="5" t="n"/>
      <c r="E102" s="5" t="n"/>
      <c r="F102" s="10" t="n"/>
      <c r="G102" s="11">
        <f>IF(F102="","",ROUND((N(D102)+N(E102))*F102/(1+F102),2))</f>
        <v/>
      </c>
      <c r="H102" s="12">
        <f>IF(AND(D102="",E102=""),"",$H$2+SUM($D$8:D102)-SUM($E$8:E102))</f>
        <v/>
      </c>
    </row>
    <row r="103">
      <c r="A103" s="8" t="n"/>
      <c r="B103" s="9" t="n"/>
      <c r="C103" s="9" t="n"/>
      <c r="D103" s="5" t="n"/>
      <c r="E103" s="5" t="n"/>
      <c r="F103" s="10" t="n"/>
      <c r="G103" s="11">
        <f>IF(F103="","",ROUND((N(D103)+N(E103))*F103/(1+F103),2))</f>
        <v/>
      </c>
      <c r="H103" s="12">
        <f>IF(AND(D103="",E103=""),"",$H$2+SUM($D$8:D103)-SUM($E$8:E103))</f>
        <v/>
      </c>
    </row>
    <row r="104">
      <c r="A104" s="8" t="n"/>
      <c r="B104" s="9" t="n"/>
      <c r="C104" s="9" t="n"/>
      <c r="D104" s="5" t="n"/>
      <c r="E104" s="5" t="n"/>
      <c r="F104" s="10" t="n"/>
      <c r="G104" s="11">
        <f>IF(F104="","",ROUND((N(D104)+N(E104))*F104/(1+F104),2))</f>
        <v/>
      </c>
      <c r="H104" s="12">
        <f>IF(AND(D104="",E104=""),"",$H$2+SUM($D$8:D104)-SUM($E$8:E104))</f>
        <v/>
      </c>
    </row>
    <row r="105">
      <c r="A105" s="8" t="n"/>
      <c r="B105" s="9" t="n"/>
      <c r="C105" s="9" t="n"/>
      <c r="D105" s="5" t="n"/>
      <c r="E105" s="5" t="n"/>
      <c r="F105" s="10" t="n"/>
      <c r="G105" s="11">
        <f>IF(F105="","",ROUND((N(D105)+N(E105))*F105/(1+F105),2))</f>
        <v/>
      </c>
      <c r="H105" s="12">
        <f>IF(AND(D105="",E105=""),"",$H$2+SUM($D$8:D105)-SUM($E$8:E105))</f>
        <v/>
      </c>
    </row>
    <row r="106">
      <c r="A106" s="8" t="n"/>
      <c r="B106" s="9" t="n"/>
      <c r="C106" s="9" t="n"/>
      <c r="D106" s="5" t="n"/>
      <c r="E106" s="5" t="n"/>
      <c r="F106" s="10" t="n"/>
      <c r="G106" s="11">
        <f>IF(F106="","",ROUND((N(D106)+N(E106))*F106/(1+F106),2))</f>
        <v/>
      </c>
      <c r="H106" s="12">
        <f>IF(AND(D106="",E106=""),"",$H$2+SUM($D$8:D106)-SUM($E$8:E106))</f>
        <v/>
      </c>
    </row>
    <row r="107">
      <c r="A107" s="8" t="n"/>
      <c r="B107" s="9" t="n"/>
      <c r="C107" s="9" t="n"/>
      <c r="D107" s="5" t="n"/>
      <c r="E107" s="5" t="n"/>
      <c r="F107" s="10" t="n"/>
      <c r="G107" s="11">
        <f>IF(F107="","",ROUND((N(D107)+N(E107))*F107/(1+F107),2))</f>
        <v/>
      </c>
      <c r="H107" s="12">
        <f>IF(AND(D107="",E107=""),"",$H$2+SUM($D$8:D107)-SUM($E$8:E107))</f>
        <v/>
      </c>
    </row>
    <row r="109">
      <c r="C109" s="4" t="inlineStr">
        <is>
          <t>Total Periode</t>
        </is>
      </c>
      <c r="D109" s="13">
        <f>SUM(D8:D107)</f>
        <v/>
      </c>
      <c r="E109" s="13">
        <f>SUM(E8:E107)</f>
        <v/>
      </c>
      <c r="G109" s="13">
        <f>SUM(G8:G107)</f>
        <v/>
      </c>
    </row>
    <row r="110">
      <c r="G110" s="4" t="inlineStr">
        <is>
          <t>Endbestand (Soll)</t>
        </is>
      </c>
      <c r="H110" s="13">
        <f>$H$2+D109-E109</f>
        <v/>
      </c>
    </row>
    <row r="111">
      <c r="G111" s="4" t="inlineStr">
        <is>
          <t>Kassenbestand gezählt (Ist)</t>
        </is>
      </c>
      <c r="H111" s="14" t="n"/>
    </row>
    <row r="112">
      <c r="A112" s="15" t="inlineStr">
        <is>
          <t>Eine Differenz sofort klären und mit Beleg dokumentieren (z. B. Beleg «Kassendifferenz»).</t>
        </is>
      </c>
      <c r="G112" s="4" t="inlineStr">
        <is>
          <t>Differenz (Ist − Soll)</t>
        </is>
      </c>
      <c r="H112" s="13">
        <f>IF(H111="","",H111-H110)</f>
        <v/>
      </c>
    </row>
    <row r="114">
      <c r="A114" s="2" t="inlineStr">
        <is>
          <t>Kontrolliert am / Unterschrift:</t>
        </is>
      </c>
      <c r="C114" s="3" t="n"/>
    </row>
  </sheetData>
  <mergeCells count="5">
    <mergeCell ref="B2:C2"/>
    <mergeCell ref="B3:C3"/>
    <mergeCell ref="B5:C5"/>
    <mergeCell ref="C114:E114"/>
    <mergeCell ref="B4:C4"/>
  </mergeCells>
  <dataValidations count="1">
    <dataValidation sqref="F8:F107" showDropDown="0" showInputMessage="1" showErrorMessage="0" allowBlank="1" prompt="Nur ausfüllen, wenn du MWST-pflichtig bist. Der Betrag gilt inkl. MWST." type="list">
      <formula1>"0%,2.6%,3.8%,8.1%"</formula1>
    </dataValidation>
  </dataValidations>
  <pageMargins left="0.6" right="0.6" top="0.7" bottom="0.7" header="0.5" footer="0.5"/>
  <pageSetup orientation="portrait" paperSize="9" fitToHeight="0" fitToWidth="1"/>
  <headerFooter>
    <oddHeader/>
    <oddFooter>&amp;C&amp;8 Vorlage erstellt mit Magic Heidi · magicheidi.ch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6" customWidth="1" min="4" max="4"/>
    <col width="22" customWidth="1" min="5" max="5"/>
    <col width="16" customWidth="1" min="6" max="6"/>
  </cols>
  <sheetData>
    <row r="1">
      <c r="A1" s="1" t="inlineStr">
        <is>
          <t>MONATSÜBERSICHT</t>
        </is>
      </c>
    </row>
    <row r="2">
      <c r="A2" s="16" t="inlineStr">
        <is>
          <t>Wird automatisch aus dem Blatt «Kassenbuch» berechnet (nach Datum).</t>
        </is>
      </c>
    </row>
    <row r="4" ht="32" customHeight="1">
      <c r="A4" s="7" t="inlineStr">
        <is>
          <t>Monat</t>
        </is>
      </c>
      <c r="B4" s="7" t="inlineStr">
        <is>
          <t>Einnahmen CHF</t>
        </is>
      </c>
      <c r="C4" s="7" t="inlineStr">
        <is>
          <t>Ausgaben CHF</t>
        </is>
      </c>
      <c r="D4" s="7" t="inlineStr">
        <is>
          <t>Saldo Monat CHF</t>
        </is>
      </c>
      <c r="E4" s="7" t="inlineStr">
        <is>
          <t>Kassenbestand Monatsende CHF</t>
        </is>
      </c>
      <c r="F4" s="7" t="inlineStr">
        <is>
          <t>MWST CHF</t>
        </is>
      </c>
    </row>
    <row r="5">
      <c r="A5" s="17" t="inlineStr">
        <is>
          <t>Januar</t>
        </is>
      </c>
      <c r="B5" s="18">
        <f>SUMPRODUCT(--(MONTH(Kassenbuch!$A$8:$A$107)=1),--(Kassenbuch!$A$8:$A$107&lt;&gt;""),Kassenbuch!$D$8:$D$107)</f>
        <v/>
      </c>
      <c r="C5" s="18">
        <f>SUMPRODUCT(--(MONTH(Kassenbuch!$A$8:$A$107)=1),--(Kassenbuch!$A$8:$A$107&lt;&gt;""),Kassenbuch!$E$8:$E$107)</f>
        <v/>
      </c>
      <c r="D5" s="18">
        <f>B5-C5</f>
        <v/>
      </c>
      <c r="E5" s="19">
        <f>Kassenbuch!$H$2+SUM($B$5:B5)-SUM($C$5:C5)</f>
        <v/>
      </c>
      <c r="F5" s="18">
        <f>SUMPRODUCT(--(MONTH(Kassenbuch!$A$8:$A$107)=1),--(Kassenbuch!$A$8:$A$107&lt;&gt;""),Kassenbuch!$G$8:$G$107)</f>
        <v/>
      </c>
    </row>
    <row r="6">
      <c r="A6" s="17" t="inlineStr">
        <is>
          <t>Februar</t>
        </is>
      </c>
      <c r="B6" s="18">
        <f>SUMPRODUCT(--(MONTH(Kassenbuch!$A$8:$A$107)=2),--(Kassenbuch!$A$8:$A$107&lt;&gt;""),Kassenbuch!$D$8:$D$107)</f>
        <v/>
      </c>
      <c r="C6" s="18">
        <f>SUMPRODUCT(--(MONTH(Kassenbuch!$A$8:$A$107)=2),--(Kassenbuch!$A$8:$A$107&lt;&gt;""),Kassenbuch!$E$8:$E$107)</f>
        <v/>
      </c>
      <c r="D6" s="18">
        <f>B6-C6</f>
        <v/>
      </c>
      <c r="E6" s="19">
        <f>Kassenbuch!$H$2+SUM($B$5:B6)-SUM($C$5:C6)</f>
        <v/>
      </c>
      <c r="F6" s="18">
        <f>SUMPRODUCT(--(MONTH(Kassenbuch!$A$8:$A$107)=2),--(Kassenbuch!$A$8:$A$107&lt;&gt;""),Kassenbuch!$G$8:$G$107)</f>
        <v/>
      </c>
    </row>
    <row r="7">
      <c r="A7" s="17" t="inlineStr">
        <is>
          <t>März</t>
        </is>
      </c>
      <c r="B7" s="18">
        <f>SUMPRODUCT(--(MONTH(Kassenbuch!$A$8:$A$107)=3),--(Kassenbuch!$A$8:$A$107&lt;&gt;""),Kassenbuch!$D$8:$D$107)</f>
        <v/>
      </c>
      <c r="C7" s="18">
        <f>SUMPRODUCT(--(MONTH(Kassenbuch!$A$8:$A$107)=3),--(Kassenbuch!$A$8:$A$107&lt;&gt;""),Kassenbuch!$E$8:$E$107)</f>
        <v/>
      </c>
      <c r="D7" s="18">
        <f>B7-C7</f>
        <v/>
      </c>
      <c r="E7" s="19">
        <f>Kassenbuch!$H$2+SUM($B$5:B7)-SUM($C$5:C7)</f>
        <v/>
      </c>
      <c r="F7" s="18">
        <f>SUMPRODUCT(--(MONTH(Kassenbuch!$A$8:$A$107)=3),--(Kassenbuch!$A$8:$A$107&lt;&gt;""),Kassenbuch!$G$8:$G$107)</f>
        <v/>
      </c>
    </row>
    <row r="8">
      <c r="A8" s="17" t="inlineStr">
        <is>
          <t>April</t>
        </is>
      </c>
      <c r="B8" s="18">
        <f>SUMPRODUCT(--(MONTH(Kassenbuch!$A$8:$A$107)=4),--(Kassenbuch!$A$8:$A$107&lt;&gt;""),Kassenbuch!$D$8:$D$107)</f>
        <v/>
      </c>
      <c r="C8" s="18">
        <f>SUMPRODUCT(--(MONTH(Kassenbuch!$A$8:$A$107)=4),--(Kassenbuch!$A$8:$A$107&lt;&gt;""),Kassenbuch!$E$8:$E$107)</f>
        <v/>
      </c>
      <c r="D8" s="18">
        <f>B8-C8</f>
        <v/>
      </c>
      <c r="E8" s="19">
        <f>Kassenbuch!$H$2+SUM($B$5:B8)-SUM($C$5:C8)</f>
        <v/>
      </c>
      <c r="F8" s="18">
        <f>SUMPRODUCT(--(MONTH(Kassenbuch!$A$8:$A$107)=4),--(Kassenbuch!$A$8:$A$107&lt;&gt;""),Kassenbuch!$G$8:$G$107)</f>
        <v/>
      </c>
    </row>
    <row r="9">
      <c r="A9" s="17" t="inlineStr">
        <is>
          <t>Mai</t>
        </is>
      </c>
      <c r="B9" s="18">
        <f>SUMPRODUCT(--(MONTH(Kassenbuch!$A$8:$A$107)=5),--(Kassenbuch!$A$8:$A$107&lt;&gt;""),Kassenbuch!$D$8:$D$107)</f>
        <v/>
      </c>
      <c r="C9" s="18">
        <f>SUMPRODUCT(--(MONTH(Kassenbuch!$A$8:$A$107)=5),--(Kassenbuch!$A$8:$A$107&lt;&gt;""),Kassenbuch!$E$8:$E$107)</f>
        <v/>
      </c>
      <c r="D9" s="18">
        <f>B9-C9</f>
        <v/>
      </c>
      <c r="E9" s="19">
        <f>Kassenbuch!$H$2+SUM($B$5:B9)-SUM($C$5:C9)</f>
        <v/>
      </c>
      <c r="F9" s="18">
        <f>SUMPRODUCT(--(MONTH(Kassenbuch!$A$8:$A$107)=5),--(Kassenbuch!$A$8:$A$107&lt;&gt;""),Kassenbuch!$G$8:$G$107)</f>
        <v/>
      </c>
    </row>
    <row r="10">
      <c r="A10" s="17" t="inlineStr">
        <is>
          <t>Juni</t>
        </is>
      </c>
      <c r="B10" s="18">
        <f>SUMPRODUCT(--(MONTH(Kassenbuch!$A$8:$A$107)=6),--(Kassenbuch!$A$8:$A$107&lt;&gt;""),Kassenbuch!$D$8:$D$107)</f>
        <v/>
      </c>
      <c r="C10" s="18">
        <f>SUMPRODUCT(--(MONTH(Kassenbuch!$A$8:$A$107)=6),--(Kassenbuch!$A$8:$A$107&lt;&gt;""),Kassenbuch!$E$8:$E$107)</f>
        <v/>
      </c>
      <c r="D10" s="18">
        <f>B10-C10</f>
        <v/>
      </c>
      <c r="E10" s="19">
        <f>Kassenbuch!$H$2+SUM($B$5:B10)-SUM($C$5:C10)</f>
        <v/>
      </c>
      <c r="F10" s="18">
        <f>SUMPRODUCT(--(MONTH(Kassenbuch!$A$8:$A$107)=6),--(Kassenbuch!$A$8:$A$107&lt;&gt;""),Kassenbuch!$G$8:$G$107)</f>
        <v/>
      </c>
    </row>
    <row r="11">
      <c r="A11" s="17" t="inlineStr">
        <is>
          <t>Juli</t>
        </is>
      </c>
      <c r="B11" s="18">
        <f>SUMPRODUCT(--(MONTH(Kassenbuch!$A$8:$A$107)=7),--(Kassenbuch!$A$8:$A$107&lt;&gt;""),Kassenbuch!$D$8:$D$107)</f>
        <v/>
      </c>
      <c r="C11" s="18">
        <f>SUMPRODUCT(--(MONTH(Kassenbuch!$A$8:$A$107)=7),--(Kassenbuch!$A$8:$A$107&lt;&gt;""),Kassenbuch!$E$8:$E$107)</f>
        <v/>
      </c>
      <c r="D11" s="18">
        <f>B11-C11</f>
        <v/>
      </c>
      <c r="E11" s="19">
        <f>Kassenbuch!$H$2+SUM($B$5:B11)-SUM($C$5:C11)</f>
        <v/>
      </c>
      <c r="F11" s="18">
        <f>SUMPRODUCT(--(MONTH(Kassenbuch!$A$8:$A$107)=7),--(Kassenbuch!$A$8:$A$107&lt;&gt;""),Kassenbuch!$G$8:$G$107)</f>
        <v/>
      </c>
    </row>
    <row r="12">
      <c r="A12" s="17" t="inlineStr">
        <is>
          <t>August</t>
        </is>
      </c>
      <c r="B12" s="18">
        <f>SUMPRODUCT(--(MONTH(Kassenbuch!$A$8:$A$107)=8),--(Kassenbuch!$A$8:$A$107&lt;&gt;""),Kassenbuch!$D$8:$D$107)</f>
        <v/>
      </c>
      <c r="C12" s="18">
        <f>SUMPRODUCT(--(MONTH(Kassenbuch!$A$8:$A$107)=8),--(Kassenbuch!$A$8:$A$107&lt;&gt;""),Kassenbuch!$E$8:$E$107)</f>
        <v/>
      </c>
      <c r="D12" s="18">
        <f>B12-C12</f>
        <v/>
      </c>
      <c r="E12" s="19">
        <f>Kassenbuch!$H$2+SUM($B$5:B12)-SUM($C$5:C12)</f>
        <v/>
      </c>
      <c r="F12" s="18">
        <f>SUMPRODUCT(--(MONTH(Kassenbuch!$A$8:$A$107)=8),--(Kassenbuch!$A$8:$A$107&lt;&gt;""),Kassenbuch!$G$8:$G$107)</f>
        <v/>
      </c>
    </row>
    <row r="13">
      <c r="A13" s="17" t="inlineStr">
        <is>
          <t>September</t>
        </is>
      </c>
      <c r="B13" s="18">
        <f>SUMPRODUCT(--(MONTH(Kassenbuch!$A$8:$A$107)=9),--(Kassenbuch!$A$8:$A$107&lt;&gt;""),Kassenbuch!$D$8:$D$107)</f>
        <v/>
      </c>
      <c r="C13" s="18">
        <f>SUMPRODUCT(--(MONTH(Kassenbuch!$A$8:$A$107)=9),--(Kassenbuch!$A$8:$A$107&lt;&gt;""),Kassenbuch!$E$8:$E$107)</f>
        <v/>
      </c>
      <c r="D13" s="18">
        <f>B13-C13</f>
        <v/>
      </c>
      <c r="E13" s="19">
        <f>Kassenbuch!$H$2+SUM($B$5:B13)-SUM($C$5:C13)</f>
        <v/>
      </c>
      <c r="F13" s="18">
        <f>SUMPRODUCT(--(MONTH(Kassenbuch!$A$8:$A$107)=9),--(Kassenbuch!$A$8:$A$107&lt;&gt;""),Kassenbuch!$G$8:$G$107)</f>
        <v/>
      </c>
    </row>
    <row r="14">
      <c r="A14" s="17" t="inlineStr">
        <is>
          <t>Oktober</t>
        </is>
      </c>
      <c r="B14" s="18">
        <f>SUMPRODUCT(--(MONTH(Kassenbuch!$A$8:$A$107)=10),--(Kassenbuch!$A$8:$A$107&lt;&gt;""),Kassenbuch!$D$8:$D$107)</f>
        <v/>
      </c>
      <c r="C14" s="18">
        <f>SUMPRODUCT(--(MONTH(Kassenbuch!$A$8:$A$107)=10),--(Kassenbuch!$A$8:$A$107&lt;&gt;""),Kassenbuch!$E$8:$E$107)</f>
        <v/>
      </c>
      <c r="D14" s="18">
        <f>B14-C14</f>
        <v/>
      </c>
      <c r="E14" s="19">
        <f>Kassenbuch!$H$2+SUM($B$5:B14)-SUM($C$5:C14)</f>
        <v/>
      </c>
      <c r="F14" s="18">
        <f>SUMPRODUCT(--(MONTH(Kassenbuch!$A$8:$A$107)=10),--(Kassenbuch!$A$8:$A$107&lt;&gt;""),Kassenbuch!$G$8:$G$107)</f>
        <v/>
      </c>
    </row>
    <row r="15">
      <c r="A15" s="17" t="inlineStr">
        <is>
          <t>November</t>
        </is>
      </c>
      <c r="B15" s="18">
        <f>SUMPRODUCT(--(MONTH(Kassenbuch!$A$8:$A$107)=11),--(Kassenbuch!$A$8:$A$107&lt;&gt;""),Kassenbuch!$D$8:$D$107)</f>
        <v/>
      </c>
      <c r="C15" s="18">
        <f>SUMPRODUCT(--(MONTH(Kassenbuch!$A$8:$A$107)=11),--(Kassenbuch!$A$8:$A$107&lt;&gt;""),Kassenbuch!$E$8:$E$107)</f>
        <v/>
      </c>
      <c r="D15" s="18">
        <f>B15-C15</f>
        <v/>
      </c>
      <c r="E15" s="19">
        <f>Kassenbuch!$H$2+SUM($B$5:B15)-SUM($C$5:C15)</f>
        <v/>
      </c>
      <c r="F15" s="18">
        <f>SUMPRODUCT(--(MONTH(Kassenbuch!$A$8:$A$107)=11),--(Kassenbuch!$A$8:$A$107&lt;&gt;""),Kassenbuch!$G$8:$G$107)</f>
        <v/>
      </c>
    </row>
    <row r="16">
      <c r="A16" s="17" t="inlineStr">
        <is>
          <t>Dezember</t>
        </is>
      </c>
      <c r="B16" s="18">
        <f>SUMPRODUCT(--(MONTH(Kassenbuch!$A$8:$A$107)=12),--(Kassenbuch!$A$8:$A$107&lt;&gt;""),Kassenbuch!$D$8:$D$107)</f>
        <v/>
      </c>
      <c r="C16" s="18">
        <f>SUMPRODUCT(--(MONTH(Kassenbuch!$A$8:$A$107)=12),--(Kassenbuch!$A$8:$A$107&lt;&gt;""),Kassenbuch!$E$8:$E$107)</f>
        <v/>
      </c>
      <c r="D16" s="18">
        <f>B16-C16</f>
        <v/>
      </c>
      <c r="E16" s="19">
        <f>Kassenbuch!$H$2+SUM($B$5:B16)-SUM($C$5:C16)</f>
        <v/>
      </c>
      <c r="F16" s="18">
        <f>SUMPRODUCT(--(MONTH(Kassenbuch!$A$8:$A$107)=12),--(Kassenbuch!$A$8:$A$107&lt;&gt;""),Kassenbuch!$G$8:$G$107)</f>
        <v/>
      </c>
    </row>
    <row r="17">
      <c r="A17" s="20" t="inlineStr">
        <is>
          <t>Total Jahr</t>
        </is>
      </c>
      <c r="B17" s="13">
        <f>SUM(B5:B16)</f>
        <v/>
      </c>
      <c r="C17" s="13">
        <f>SUM(C5:C16)</f>
        <v/>
      </c>
      <c r="D17" s="13">
        <f>SUM(D5:D16)</f>
        <v/>
      </c>
      <c r="E17" s="13">
        <f>E16</f>
        <v/>
      </c>
      <c r="F17" s="13">
        <f>SUM(F5:F16)</f>
        <v/>
      </c>
    </row>
  </sheetData>
  <pageMargins left="0.6" right="0.6" top="0.7" bottom="0.7" header="0.5" footer="0.5"/>
  <pageSetup orientation="portrait" paperSize="9" fitToHeight="0" fitToWidth="1"/>
  <headerFooter>
    <oddHeader/>
    <oddFooter>&amp;C&amp;8 Vorlage erstellt mit Magic Heidi · magicheidi.ch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1" t="inlineStr">
        <is>
          <t>So führst du das Kassenbuch</t>
        </is>
      </c>
    </row>
    <row r="2">
      <c r="A2" s="22" t="inlineStr">
        <is>
          <t>1. Trage im Blatt «Kassenbuch» oben den Anfangsbestand ein: das Bargeld, das am ersten Tag in der Kasse liegt.</t>
        </is>
      </c>
    </row>
    <row r="3">
      <c r="A3" s="22" t="inlineStr">
        <is>
          <t>2. Erfasse jede Bargeldbewegung sofort und chronologisch: Datum, Belegnummer, Text, Betrag als Einnahme ODER Ausgabe.</t>
        </is>
      </c>
    </row>
    <row r="4">
      <c r="A4" s="22" t="inlineStr">
        <is>
          <t>3. Die Spalte «Saldo» rechnet den laufenden Kassenbestand automatisch (Anfangsbestand + Einnahmen − Ausgaben).</t>
        </is>
      </c>
    </row>
    <row r="5">
      <c r="A5" s="22" t="inlineStr">
        <is>
          <t>4. MWST-Satz nur ausfüllen, wenn du MWST-pflichtig bist (Umsatz ab CHF 100'000). Der MWST-Betrag wird aus dem Bruttobetrag herausgerechnet.</t>
        </is>
      </c>
    </row>
    <row r="6">
      <c r="A6" s="22" t="inlineStr">
        <is>
          <t>5. Nummeriere die Belege fortlaufend (z. B. K-001) und lege sie in derselben Reihenfolge ab – 10 Jahre Aufbewahrungspflicht.</t>
        </is>
      </c>
    </row>
    <row r="7">
      <c r="A7" s="22" t="inlineStr">
        <is>
          <t>6. Zähle die Kasse regelmässig (täglich bei viel Bargeld, sonst monatlich) und trage den gezählten Bestand unten als «Ist» ein.</t>
        </is>
      </c>
    </row>
    <row r="8">
      <c r="A8" s="22" t="inlineStr">
        <is>
          <t>7. Eine Differenz nie stillschweigend korrigieren: als eigene Buchung mit Beleg «Kassendifferenz» erfassen.</t>
        </is>
      </c>
    </row>
    <row r="9">
      <c r="A9" s="22" t="inlineStr">
        <is>
          <t>8. Privatentnahmen und Privateinlagen ebenfalls erfassen – sie sind Bargeldbewegungen und gehören ins Kassenbuch.</t>
        </is>
      </c>
    </row>
    <row r="10">
      <c r="A10" s="22" t="inlineStr"/>
    </row>
    <row r="11">
      <c r="A11" s="22" t="inlineStr">
        <is>
          <t>Gelbe Felder = Eingabe. Graue Felder = Formel, bitte nicht überschreiben.</t>
        </is>
      </c>
    </row>
    <row r="12">
      <c r="A12" s="22" t="inlineStr">
        <is>
          <t>Hinweis: Änderungen in Excel sind nicht nachvollziehbar. Speichere deshalb pro Monat eine PDF-Kopie des Kassenbuchs.</t>
        </is>
      </c>
    </row>
    <row r="13">
      <c r="A13" s="22" t="inlineStr">
        <is>
          <t>Vorlage von Magic Heidi · magicheidi.ch · Stand: September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Magic Heidi</dc:creator>
  <dc:title xmlns:dc="http://purl.org/dc/elements/1.1/">Kassenbuch Vorlage Schweiz</dc:title>
  <dc:subject xmlns:dc="http://purl.org/dc/elements/1.1/">Schweizer Kassenbuch-Vorlage mit laufendem Saldo, Belegnummer und optionaler MWST-Spalte</dc:subject>
  <dcterms:created xmlns:dcterms="http://purl.org/dc/terms/" xmlns:xsi="http://www.w3.org/2001/XMLSchema-instance" xsi:type="dcterms:W3CDTF">2026-09-09T07:38:43Z</dcterms:created>
  <dcterms:modified xmlns:dcterms="http://purl.org/dc/terms/" xmlns:xsi="http://www.w3.org/2001/XMLSchema-instance" xsi:type="dcterms:W3CDTF">2026-09-09T07:38:43Z</dcterms:modified>
</cp:coreProperties>
</file>